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defaultThemeVersion="124226"/>
  <mc:AlternateContent xmlns:mc="http://schemas.openxmlformats.org/markup-compatibility/2006">
    <mc:Choice Requires="x15">
      <x15ac:absPath xmlns:x15ac="http://schemas.microsoft.com/office/spreadsheetml/2010/11/ac" url="C:\Users\gfraire.MATRIZ\Documents\COMPRAS\CSC\Data Center ALUR\"/>
    </mc:Choice>
  </mc:AlternateContent>
  <xr:revisionPtr revIDLastSave="0" documentId="8_{1D9B7A8E-568E-4183-990A-AB6F7A11A933}" xr6:coauthVersionLast="47" xr6:coauthVersionMax="47" xr10:uidLastSave="{00000000-0000-0000-0000-000000000000}"/>
  <bookViews>
    <workbookView xWindow="-120" yWindow="-120" windowWidth="20730" windowHeight="11160" xr2:uid="{00000000-000D-0000-FFFF-FFFF00000000}"/>
  </bookViews>
  <sheets>
    <sheet name="FORMULARIO de Presupuestacion" sheetId="6" r:id="rId1"/>
  </sheets>
  <definedNames>
    <definedName name="_xlnm.Print_Area" localSheetId="0">'FORMULARIO de Presupuestacion'!$A$1:$H$94</definedName>
    <definedName name="_xlnm.Print_Titles" localSheetId="0">'FORMULARIO de Presupuestacion'!$9:$10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6" l="1"/>
  <c r="G85" i="6"/>
  <c r="G84" i="6"/>
  <c r="G83" i="6"/>
  <c r="G82" i="6"/>
  <c r="G81" i="6"/>
  <c r="G80" i="6"/>
  <c r="G65" i="6"/>
  <c r="G51" i="6"/>
  <c r="G86" i="6"/>
  <c r="G47" i="6"/>
  <c r="G46" i="6"/>
  <c r="G45" i="6"/>
  <c r="G42" i="6"/>
  <c r="G41" i="6"/>
  <c r="G40" i="6"/>
  <c r="G37" i="6"/>
  <c r="G36" i="6"/>
  <c r="G35" i="6"/>
  <c r="G34" i="6"/>
  <c r="G33" i="6"/>
  <c r="G32" i="6"/>
  <c r="G31" i="6"/>
  <c r="G38" i="6"/>
  <c r="G28" i="6"/>
  <c r="G27" i="6"/>
  <c r="G26" i="6"/>
  <c r="G25" i="6"/>
  <c r="G21" i="6"/>
  <c r="G19" i="6"/>
  <c r="G24" i="6"/>
  <c r="G17" i="6"/>
  <c r="G18" i="6"/>
  <c r="G20" i="6"/>
  <c r="G22" i="6"/>
  <c r="G23" i="6"/>
  <c r="G12" i="6"/>
  <c r="G13" i="6"/>
  <c r="G14" i="6"/>
  <c r="G43" i="6"/>
  <c r="G29" i="6"/>
  <c r="G49" i="6"/>
  <c r="G15" i="6"/>
  <c r="G87" i="6" s="1"/>
  <c r="G88" i="6"/>
  <c r="G91" i="6"/>
</calcChain>
</file>

<file path=xl/sharedStrings.xml><?xml version="1.0" encoding="utf-8"?>
<sst xmlns="http://schemas.openxmlformats.org/spreadsheetml/2006/main" count="144" uniqueCount="128">
  <si>
    <t>Planilla de cotización Data Center en ALUR</t>
  </si>
  <si>
    <t>TRABAJO:</t>
  </si>
  <si>
    <t>Instalación Data Center</t>
  </si>
  <si>
    <t>Dirección:</t>
  </si>
  <si>
    <t>Ruta 3 km. Km 615, Paraje Colonia España</t>
  </si>
  <si>
    <t>EMPRESA:</t>
  </si>
  <si>
    <t>Localidad:</t>
  </si>
  <si>
    <t>Bella Unión</t>
  </si>
  <si>
    <r>
      <t xml:space="preserve">Departamento: </t>
    </r>
    <r>
      <rPr>
        <b/>
        <sz val="11"/>
        <rFont val="Calibri"/>
        <family val="2"/>
      </rPr>
      <t>Artigas</t>
    </r>
  </si>
  <si>
    <t>Fecha:</t>
  </si>
  <si>
    <t>Favor cotizar en DOLARES AMERICANOS</t>
  </si>
  <si>
    <t>Observaciones</t>
  </si>
  <si>
    <t>Grupo</t>
  </si>
  <si>
    <t>Rubro</t>
  </si>
  <si>
    <t>Descripción</t>
  </si>
  <si>
    <t>Cantidad</t>
  </si>
  <si>
    <t>Unitario</t>
  </si>
  <si>
    <t>Total</t>
  </si>
  <si>
    <t>1.3</t>
  </si>
  <si>
    <t>ITEM 1: Aberturas y piso técnico</t>
  </si>
  <si>
    <t>1.1</t>
  </si>
  <si>
    <t>Suministro e instalación de piso técnico elevado a 30 cm como máximoa (m2)</t>
  </si>
  <si>
    <t>13</t>
  </si>
  <si>
    <t>1.2</t>
  </si>
  <si>
    <t>Suministro e instalación de Puerta blindada ignifuga de acceso externo (Centro de datos), con apertura sin llave desde el interior, cerradura manual y posibilidad de incorporar apertura por biométrico o RFiD</t>
  </si>
  <si>
    <t>Suministro e instalación de Puerta ignifuga para comunicación interna entre CPD y Sala de servicios, con apertura sin llave desde el interior (CPD), cerradura manual y posibilidad de incorporar apertura por biométrico o RFiD</t>
  </si>
  <si>
    <t>subtotal</t>
  </si>
  <si>
    <t>ITEM 2: Cableado y Canalizaciones (eléctrica y datos)</t>
  </si>
  <si>
    <t>2.1</t>
  </si>
  <si>
    <t xml:space="preserve">Suministro e instalación de Tablero eléctrico, incluyendo la conexión de todo el cableado interno más el suministro externo de electricidad, proporcionado llaves, disyuntores y todos los elementos requeridos para su correcto funcionamiento apegado a la normativa. (AA, Racks, iluminación). Incluir sistema “botón de parada eléctrica”. </t>
  </si>
  <si>
    <t>2.2</t>
  </si>
  <si>
    <r>
      <t xml:space="preserve">Suministro e instalación para </t>
    </r>
    <r>
      <rPr>
        <b/>
        <sz val="11"/>
        <color indexed="8"/>
        <rFont val="Calibri"/>
        <family val="2"/>
      </rPr>
      <t xml:space="preserve">mover terminación de enlaces de Fibra óptica </t>
    </r>
    <r>
      <rPr>
        <sz val="11"/>
        <color indexed="8"/>
        <rFont val="Calibri"/>
        <family val="2"/>
      </rPr>
      <t xml:space="preserve">actuales hacia la </t>
    </r>
    <r>
      <rPr>
        <b/>
        <sz val="11"/>
        <color indexed="8"/>
        <rFont val="Calibri"/>
        <family val="2"/>
      </rPr>
      <t>sala de servicios del Centro de Datos</t>
    </r>
    <r>
      <rPr>
        <sz val="11"/>
        <color indexed="8"/>
        <rFont val="Calibri"/>
        <family val="2"/>
      </rPr>
      <t xml:space="preserve">. Topología estrella. Evaluar uso de FTH existente de CCTV (empalme en caja estanco externo). </t>
    </r>
    <r>
      <rPr>
        <sz val="11"/>
        <rFont val="Calibri"/>
        <family val="2"/>
      </rPr>
      <t>Distancia aproximada: 20 metros lineales.</t>
    </r>
  </si>
  <si>
    <t>2.3</t>
  </si>
  <si>
    <r>
      <t xml:space="preserve">Suministro e instalación para </t>
    </r>
    <r>
      <rPr>
        <b/>
        <sz val="11"/>
        <color indexed="8"/>
        <rFont val="Calibri"/>
        <family val="2"/>
      </rPr>
      <t>mover Servicios de ANTEL actuales</t>
    </r>
    <r>
      <rPr>
        <sz val="11"/>
        <color indexed="8"/>
        <rFont val="Calibri"/>
        <family val="2"/>
      </rPr>
      <t xml:space="preserve"> hacia la </t>
    </r>
    <r>
      <rPr>
        <b/>
        <sz val="11"/>
        <color indexed="8"/>
        <rFont val="Calibri"/>
        <family val="2"/>
      </rPr>
      <t>sala de</t>
    </r>
    <r>
      <rPr>
        <sz val="11"/>
        <color indexed="8"/>
        <rFont val="Calibri"/>
        <family val="2"/>
      </rPr>
      <t xml:space="preserve"> </t>
    </r>
    <r>
      <rPr>
        <b/>
        <sz val="11"/>
        <color indexed="8"/>
        <rFont val="Calibri"/>
        <family val="2"/>
      </rPr>
      <t>servicios del Centro de Datos</t>
    </r>
    <r>
      <rPr>
        <sz val="11"/>
        <color indexed="8"/>
        <rFont val="Calibri"/>
        <family val="2"/>
      </rPr>
      <t xml:space="preserve"> (empalme en caja estanco externo). </t>
    </r>
    <r>
      <rPr>
        <sz val="11"/>
        <rFont val="Calibri"/>
        <family val="2"/>
      </rPr>
      <t>Distancia aproximada: 20 metros lineales.</t>
    </r>
  </si>
  <si>
    <t>2.4</t>
  </si>
  <si>
    <r>
      <t xml:space="preserve">Suministro e instalación de </t>
    </r>
    <r>
      <rPr>
        <b/>
        <sz val="11"/>
        <color indexed="8"/>
        <rFont val="Calibri"/>
        <family val="2"/>
      </rPr>
      <t>conexión de datos entre la sala de servicios del Centro de datos y  la nueva sala Data Center</t>
    </r>
    <r>
      <rPr>
        <sz val="11"/>
        <color indexed="8"/>
        <rFont val="Calibri"/>
        <family val="2"/>
      </rPr>
      <t>, Backbone en Fibra óptica para datos.</t>
    </r>
  </si>
  <si>
    <t>2.5</t>
  </si>
  <si>
    <r>
      <t xml:space="preserve">Suministro e instalación de </t>
    </r>
    <r>
      <rPr>
        <b/>
        <sz val="11"/>
        <color indexed="8"/>
        <rFont val="Calibri"/>
        <family val="2"/>
      </rPr>
      <t>Canalización por bandejas (aéreo)</t>
    </r>
    <r>
      <rPr>
        <sz val="11"/>
        <color indexed="8"/>
        <rFont val="Calibri"/>
        <family val="2"/>
      </rPr>
      <t xml:space="preserve"> y caños metálicos para </t>
    </r>
    <r>
      <rPr>
        <b/>
        <sz val="11"/>
        <color indexed="8"/>
        <rFont val="Calibri"/>
        <family val="2"/>
      </rPr>
      <t>cableado eléctrico</t>
    </r>
    <r>
      <rPr>
        <sz val="11"/>
        <color indexed="8"/>
        <rFont val="Calibri"/>
        <family val="2"/>
      </rPr>
      <t xml:space="preserve"> dentro del datacenter.</t>
    </r>
  </si>
  <si>
    <t>2.6</t>
  </si>
  <si>
    <r>
      <t xml:space="preserve">Suministro e instalación de </t>
    </r>
    <r>
      <rPr>
        <b/>
        <sz val="11"/>
        <color indexed="8"/>
        <rFont val="Calibri"/>
        <family val="2"/>
      </rPr>
      <t>Canalización por bandejas (aéreo)</t>
    </r>
    <r>
      <rPr>
        <sz val="11"/>
        <color indexed="8"/>
        <rFont val="Calibri"/>
        <family val="2"/>
      </rPr>
      <t xml:space="preserve"> y caños metálicos para </t>
    </r>
    <r>
      <rPr>
        <b/>
        <sz val="11"/>
        <color indexed="8"/>
        <rFont val="Calibri"/>
        <family val="2"/>
      </rPr>
      <t xml:space="preserve">cableado de datos. </t>
    </r>
  </si>
  <si>
    <t>2.7</t>
  </si>
  <si>
    <r>
      <t xml:space="preserve">Suministro e instalación de </t>
    </r>
    <r>
      <rPr>
        <b/>
        <sz val="11"/>
        <color indexed="8"/>
        <rFont val="Calibri"/>
        <family val="2"/>
      </rPr>
      <t>Cableado eléctrico interno del Centro de Datos</t>
    </r>
    <r>
      <rPr>
        <sz val="11"/>
        <color indexed="8"/>
        <rFont val="Calibri"/>
        <family val="2"/>
      </rPr>
      <t>, incluyendo toma corrientes, llaves de luz, luminarias, registros, y todo lo necesario para su funcionamiento.</t>
    </r>
  </si>
  <si>
    <t>2.8</t>
  </si>
  <si>
    <r>
      <t xml:space="preserve">Suministro e instalación de </t>
    </r>
    <r>
      <rPr>
        <b/>
        <sz val="11"/>
        <color indexed="8"/>
        <rFont val="Calibri"/>
        <family val="2"/>
      </rPr>
      <t>Cableado de Datos interno del Centro de Datos</t>
    </r>
    <r>
      <rPr>
        <sz val="11"/>
        <color indexed="8"/>
        <rFont val="Calibri"/>
        <family val="2"/>
      </rPr>
      <t xml:space="preserve"> (UTP CAT 6 y 6A, Fibra óptica), incluye patchcords de extremos, Patcheras, organizadores de cables en rack, respetando sus respectivos tipos o categoría. Certificación de todo el cableado.</t>
    </r>
  </si>
  <si>
    <t>2.9</t>
  </si>
  <si>
    <r>
      <t xml:space="preserve">Suministro e instalación de sistema de control de acceso para </t>
    </r>
    <r>
      <rPr>
        <b/>
        <sz val="11"/>
        <color indexed="8"/>
        <rFont val="Calibri"/>
        <family val="2"/>
      </rPr>
      <t>ambas puertas,</t>
    </r>
    <r>
      <rPr>
        <sz val="11"/>
        <color indexed="8"/>
        <rFont val="Calibri"/>
        <family val="2"/>
      </rPr>
      <t xml:space="preserve"> del tipo RFID o Biométrico (se integrará en sistema Bosch ya existente)</t>
    </r>
  </si>
  <si>
    <t>2.10</t>
  </si>
  <si>
    <t>Suministro e instalación de luz de emergencia de recarga continua (2 interiores, 1 exterior)</t>
  </si>
  <si>
    <t>2.11</t>
  </si>
  <si>
    <t>Suministro e instalación de puestos de trabajo con cable UTP CAT 6 para datos, desde el Open Frame en sala de servicios a los diferentes puestos, terminación en registro RJ-45 más Patchcord al computador.</t>
  </si>
  <si>
    <t>2.12</t>
  </si>
  <si>
    <t>Suministro e instalación de cableado para cámaras de monitoreo interior y exterior en puerta de ingreso.</t>
  </si>
  <si>
    <t>ITEM 2: Equipamiento Data Center y accesorios</t>
  </si>
  <si>
    <t>3.1</t>
  </si>
  <si>
    <t>Suministro e instalación de Rack metálico de 42 U con puerta del tipo “panel perforado” con llave, incluyendo organizadores verticales (uno para servidores y otro para equipamiento de red del tipo Switch, Firewall, etc.)</t>
  </si>
  <si>
    <t>3.2</t>
  </si>
  <si>
    <t>Suministro e instalación de Open Frame 42 U, con organizadores verticales</t>
  </si>
  <si>
    <t>3.3</t>
  </si>
  <si>
    <r>
      <t xml:space="preserve">Suministro e instalación de 2 Aires acondicionados de precisión (tipo expansión directa o de agua refrigerada), Eficientes energéticamente (ej. </t>
    </r>
    <r>
      <rPr>
        <i/>
        <sz val="11"/>
        <color indexed="8"/>
        <rFont val="Calibri"/>
        <family val="2"/>
      </rPr>
      <t>European</t>
    </r>
    <r>
      <rPr>
        <sz val="11"/>
        <color indexed="8"/>
        <rFont val="Calibri"/>
        <family val="2"/>
      </rPr>
      <t xml:space="preserve"> ErP 2015), monitoreo continuo y control de forma remota, soporte operaciones del tipo </t>
    </r>
    <r>
      <rPr>
        <i/>
        <sz val="11"/>
        <color indexed="8"/>
        <rFont val="Calibri"/>
        <family val="2"/>
      </rPr>
      <t>Failover</t>
    </r>
    <r>
      <rPr>
        <sz val="11"/>
        <color indexed="8"/>
        <rFont val="Calibri"/>
        <family val="2"/>
      </rPr>
      <t>.</t>
    </r>
  </si>
  <si>
    <t>3.3.1</t>
  </si>
  <si>
    <t>Suministro de soporte y mantenimiento de AA en sitio</t>
  </si>
  <si>
    <t>3.4</t>
  </si>
  <si>
    <t>Incluir plan de mantenimiento recomendado</t>
  </si>
  <si>
    <t>3.5</t>
  </si>
  <si>
    <t>Suministro e instalación de sistema de monitoreo WATCHDOG 100-P NPS y notificación que incluya sensores de humedad, temperatura, derrames e incendio.</t>
  </si>
  <si>
    <t>3.6</t>
  </si>
  <si>
    <t>Suministro e instalación de sistema de aviso sonoro en sala de monitoreo perimetral y oficinas conectado a geist modelo WATCHDOG 100-P NPS ante eventos de humo o temperatura.</t>
  </si>
  <si>
    <t>ITEM 4: Telefonía</t>
  </si>
  <si>
    <t>4.1</t>
  </si>
  <si>
    <r>
      <t xml:space="preserve">Suministro e instalación para mover Central telefónica desde la ubicación actual </t>
    </r>
    <r>
      <rPr>
        <b/>
        <sz val="11"/>
        <color indexed="8"/>
        <rFont val="Calibri"/>
        <family val="2"/>
      </rPr>
      <t>hacia la nueva sala del Centro de Datos</t>
    </r>
    <r>
      <rPr>
        <sz val="11"/>
        <color indexed="8"/>
        <rFont val="Calibri"/>
        <family val="2"/>
      </rPr>
      <t xml:space="preserve">. Incluye </t>
    </r>
    <r>
      <rPr>
        <b/>
        <sz val="11"/>
        <color indexed="8"/>
        <rFont val="Calibri"/>
        <family val="2"/>
      </rPr>
      <t xml:space="preserve">cableado </t>
    </r>
    <r>
      <rPr>
        <sz val="11"/>
        <color indexed="8"/>
        <rFont val="Calibri"/>
        <family val="2"/>
      </rPr>
      <t xml:space="preserve">y pruebas de funcionamiento. </t>
    </r>
    <r>
      <rPr>
        <sz val="11"/>
        <rFont val="Calibri"/>
        <family val="2"/>
      </rPr>
      <t>(Distancia aproximada: 30 metros lineales)</t>
    </r>
  </si>
  <si>
    <t>4.2</t>
  </si>
  <si>
    <r>
      <t xml:space="preserve">Suministro e instalación de </t>
    </r>
    <r>
      <rPr>
        <b/>
        <sz val="11"/>
        <color indexed="8"/>
        <rFont val="Calibri"/>
        <family val="2"/>
      </rPr>
      <t>Canalización por bandejas (aéreo)</t>
    </r>
    <r>
      <rPr>
        <sz val="11"/>
        <color indexed="8"/>
        <rFont val="Calibri"/>
        <family val="2"/>
      </rPr>
      <t xml:space="preserve"> y caños metálicos para </t>
    </r>
    <r>
      <rPr>
        <b/>
        <sz val="11"/>
        <color indexed="8"/>
        <rFont val="Calibri"/>
        <family val="2"/>
      </rPr>
      <t>cableado de telefonía.</t>
    </r>
  </si>
  <si>
    <t>4.3</t>
  </si>
  <si>
    <r>
      <t xml:space="preserve">Suministro e instalación de </t>
    </r>
    <r>
      <rPr>
        <b/>
        <sz val="11"/>
        <color indexed="8"/>
        <rFont val="Calibri"/>
        <family val="2"/>
      </rPr>
      <t>Cableado de telefonía interno del Centro de Datos</t>
    </r>
    <r>
      <rPr>
        <sz val="11"/>
        <color indexed="8"/>
        <rFont val="Calibri"/>
        <family val="2"/>
      </rPr>
      <t xml:space="preserve"> (UTP CAT 6 y 6A, Fibra óptica), incluye patchcords de extremos, Patcheras, organizadores de cables en rack, respetando sus respectivos tipos o categoría. Certificación de todo el cableado.</t>
    </r>
  </si>
  <si>
    <t>ITEM 5: Opcionales</t>
  </si>
  <si>
    <t>5.1</t>
  </si>
  <si>
    <t>Suministro e instalación de generador de energía eléctrica, el cual debe mantener operativo al Centro de Computo de forma automática al ocasionarse un corte del suministro de energía principal. El consumo energético se estima en 4.5 KVA. Autonomía mínima 4hs.</t>
  </si>
  <si>
    <t>5.1.1</t>
  </si>
  <si>
    <t>Suministro de soporte y mantenimiento de Generador de energía en sitio. Incluir plan de mantenimiento recomendado.</t>
  </si>
  <si>
    <t>5.2</t>
  </si>
  <si>
    <t>Suministro e instalación de contenedor con características de Centro de datos, contemplando la división presentada en el plano, donde permita la ejecución e instalación de los ítems anteriores.</t>
  </si>
  <si>
    <t>5.3</t>
  </si>
  <si>
    <t xml:space="preserve">Dirección Técnica de obra y seguimiento de proyecto, con perfil técnico, contando con personal de ALUR para las tareas administrativas (Ejemplo: plan de seguridad, documentos solicitados a contratistas, certificados de avance de obra y recepción de facturas, entre otros). </t>
  </si>
  <si>
    <t>1.4</t>
  </si>
  <si>
    <t>Suministro equipamiento</t>
  </si>
  <si>
    <t>Suministro e instalación de Servidor rackeable para Hypervisor Red Hat o VMWare según especificaciones:</t>
  </si>
  <si>
    <t>·         2x procesadores &gt;= 16 core por CPU</t>
  </si>
  <si>
    <t>·         2 discos 128 GB SSD en RAID</t>
  </si>
  <si>
    <t>·         RAM 256 GB total instalada (debe permitir y estar optimizada la disposición para escalabilidad hasta 512 GB con módulos iguales a los ya instalados)</t>
  </si>
  <si>
    <t>·         2 placas de red 10 GB para conectividad iSCASI</t>
  </si>
  <si>
    <t>·         2 placas de red Gigabyte</t>
  </si>
  <si>
    <t>·         Rackeable (máximo 2 U)</t>
  </si>
  <si>
    <t>·         Puertos USB 2 frontales – 2 traseros</t>
  </si>
  <si>
    <t>·         Fuente redundante hot swap</t>
  </si>
  <si>
    <t>·         Kit de instalación en rack, deslizable con brazo plegable para manejo de cables (opcional)</t>
  </si>
  <si>
    <t>·         Las fuentes de poder deben ser adecuadas a la alimentación eléctrica en el Uruguay, es decir 220V 50Hz, con tolerancia a 230V.</t>
  </si>
  <si>
    <t>·         Los tomas de los cables de alimentación deberán ser conformes a las normas nacionales, es decir compatibles “Schuko” (F CEE 7/4 o E+F CEE 7/7) para los equipos que requieran conexión a tierra, y C (CEE 7/16) para los que no lo requieren.</t>
  </si>
  <si>
    <t>·         Se solicita al menos tres años de garantía “On Site” con posibilidad de extender dicho plazo a cinco años</t>
  </si>
  <si>
    <t>·         Plazo de reemplazo en caso de utilizar la garantía de los componentes originales de la configuración</t>
  </si>
  <si>
    <t>Suministro e instalación de Storage según especificaciones:</t>
  </si>
  <si>
    <t>·         Doble controlador, en modo Activo-Activo.</t>
  </si>
  <si>
    <t>·         Capacidad de almacenamiento utilizable:</t>
  </si>
  <si>
    <t xml:space="preserve">                          Storage CAP: 14TB 70% Flash, 30% NLSAS</t>
  </si>
  <si>
    <t xml:space="preserve">                          Storage BUN: 14TB 30% Flash, 70% NLSAS</t>
  </si>
  <si>
    <t>·         Sistema tiering para movimiento de datos de forma automática desde discos Flash a NLSAS. Los bloques menos usados se deberán mover de forma automática desde el grupo de discos Flash al grupo de discos NLSAS.</t>
  </si>
  <si>
    <t>·         RAID-6 como nivel mínimo de protección.</t>
  </si>
  <si>
    <t>·         Los storages deben incluir lo necesario para llevar adelante replicas asincrónicas a nivel de LUN.</t>
  </si>
  <si>
    <t>·         La solución debe estar certificada para funcionamiento e integración al menos con los sistemas de virtualizaciones Ms.HyperV, y Vmware</t>
  </si>
  <si>
    <t>·         Cada controlador debe contar soporte para protocolo iSCSI, y con al menos: 2x interfaces 1Gbe, y 4 interfaces 10Gbe por controlador.</t>
  </si>
  <si>
    <t>·         El sistema debe permitir convivencia de discos FLASH y NLSAS dentro del mismo enclousure, sin requerir enclosures de expansión más que para ampliar la capacidad de almacenamiento.</t>
  </si>
  <si>
    <t>·         Servicio de soporte del fabricante 24x7, con contrato de 36 meses.</t>
  </si>
  <si>
    <t>·         Se solicita al menos tres años de garantía “On Site” con posibilidad de extender dicho plazo a 5 años.</t>
  </si>
  <si>
    <t>Suministro e instalación de Switch rakeable 24 bocas ETH Gigabit + 2 Fibre </t>
  </si>
  <si>
    <t>Suministro e instalación de Switch rackeable 24 bocas Fibre + 4 bocas ETH </t>
  </si>
  <si>
    <t>1.5</t>
  </si>
  <si>
    <t>Suministro e instalación Access Point Extreme a conectar en controladora ya existente EWC C35 </t>
  </si>
  <si>
    <t>1.6</t>
  </si>
  <si>
    <t>Licencia VMWARE para 4 servidores más storage en 2 instancias compuestas de 2 hypervisores y 1 storage. </t>
  </si>
  <si>
    <t>1.7</t>
  </si>
  <si>
    <t>Suministro e instalación de UPS monofásica de tipo online de 6 KVA o superior que se conectará a banco de baterías existente con cadena de 20 baterías de 12VDC /26 Ah, Cargador mínimo 720 W. Incluye tablero de operaciones con llave Bypass.  Se deberá proveer 10 fusibles de reemplazo.  </t>
  </si>
  <si>
    <t>1.7.1</t>
  </si>
  <si>
    <t>Suministro de soporte y mantenimiento de UPS y baterías en sitio </t>
  </si>
  <si>
    <t>Total SIN impuestos</t>
  </si>
  <si>
    <t>Incluye Opcionales</t>
  </si>
  <si>
    <t>Impuestos</t>
  </si>
  <si>
    <t>Leyes Sociales</t>
  </si>
  <si>
    <t>Gran Total</t>
  </si>
  <si>
    <t>Firma de Técnico o Representante de la empresa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</si>
</sst>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USD]\ * #,##0.00_);_([$USD]\ * \(#,##0.00\);_([$USD]\ * &quot;-&quot;??_);_(@_)"/>
  </numFmts>
  <fonts count="13" x14ac:knownFonts="1">
    <font>
      <sz val="10"/>
      <name val="Arial"/>
    </font>
    <font>
      <sz val="8"/>
      <name val="Arial"/>
    </font>
    <font>
      <sz val="11"/>
      <color indexed="8"/>
      <name val="Calibri"/>
      <family val="2"/>
    </font>
    <font>
      <sz val="11"/>
      <color indexed="10"/>
      <name val="Calibri"/>
      <family val="2"/>
    </font>
    <font>
      <b/>
      <sz val="11"/>
      <color indexed="8"/>
      <name val="Calibri"/>
      <family val="2"/>
    </font>
    <font>
      <sz val="11"/>
      <name val="Calibri"/>
      <family val="2"/>
    </font>
    <font>
      <b/>
      <sz val="11"/>
      <name val="Calibri"/>
      <family val="2"/>
    </font>
    <font>
      <b/>
      <sz val="11"/>
      <color indexed="10"/>
      <name val="Calibri"/>
      <family val="2"/>
    </font>
    <font>
      <b/>
      <i/>
      <sz val="11"/>
      <name val="Calibri"/>
      <family val="2"/>
    </font>
    <font>
      <i/>
      <sz val="11"/>
      <name val="Calibri"/>
      <family val="2"/>
    </font>
    <font>
      <i/>
      <sz val="11"/>
      <color indexed="8"/>
      <name val="Calibri"/>
      <family val="2"/>
    </font>
    <font>
      <u/>
      <sz val="11"/>
      <name val="Calibri"/>
      <family val="2"/>
    </font>
    <font>
      <sz val="11"/>
      <color rgb="FF000000"/>
      <name val="Calibri"/>
      <family val="2"/>
    </font>
  </fonts>
  <fills count="4">
    <fill>
      <patternFill patternType="none"/>
    </fill>
    <fill>
      <patternFill patternType="gray125"/>
    </fill>
    <fill>
      <patternFill patternType="solid">
        <fgColor indexed="15"/>
        <bgColor indexed="64"/>
      </patternFill>
    </fill>
    <fill>
      <patternFill patternType="solid">
        <fgColor indexed="4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86">
    <xf numFmtId="0" fontId="0" fillId="0" borderId="0" xfId="0"/>
    <xf numFmtId="0" fontId="12" fillId="0" borderId="1" xfId="0" applyFont="1" applyBorder="1" applyAlignment="1">
      <alignment horizontal="left" vertical="center"/>
    </xf>
    <xf numFmtId="0" fontId="12" fillId="0" borderId="1" xfId="0" applyFont="1" applyBorder="1" applyAlignment="1">
      <alignment wrapText="1"/>
    </xf>
    <xf numFmtId="0" fontId="12" fillId="0" borderId="1" xfId="0" applyFont="1" applyBorder="1" applyAlignment="1">
      <alignment vertical="center" wrapText="1"/>
    </xf>
    <xf numFmtId="0" fontId="6" fillId="0" borderId="0" xfId="0" applyFont="1"/>
    <xf numFmtId="0" fontId="5" fillId="0" borderId="0" xfId="0" applyFont="1"/>
    <xf numFmtId="0" fontId="5" fillId="0" borderId="0" xfId="0" applyFont="1" applyAlignment="1">
      <alignment horizontal="center"/>
    </xf>
    <xf numFmtId="0" fontId="5" fillId="0" borderId="0" xfId="0" applyFont="1" applyAlignment="1">
      <alignment vertical="center"/>
    </xf>
    <xf numFmtId="2" fontId="5" fillId="0" borderId="0" xfId="0" applyNumberFormat="1" applyFont="1" applyAlignment="1">
      <alignment horizontal="right"/>
    </xf>
    <xf numFmtId="2" fontId="5" fillId="0" borderId="0" xfId="0" applyNumberFormat="1" applyFont="1"/>
    <xf numFmtId="0" fontId="6" fillId="0" borderId="2" xfId="0" applyFont="1" applyBorder="1"/>
    <xf numFmtId="0" fontId="6" fillId="0" borderId="3" xfId="0" applyFont="1" applyBorder="1"/>
    <xf numFmtId="0" fontId="6" fillId="0" borderId="4" xfId="0" applyFont="1" applyBorder="1" applyAlignment="1">
      <alignment horizontal="left"/>
    </xf>
    <xf numFmtId="0" fontId="6" fillId="0" borderId="0" xfId="0" applyFont="1" applyAlignment="1">
      <alignment horizontal="center"/>
    </xf>
    <xf numFmtId="0" fontId="7" fillId="0" borderId="0" xfId="0" applyFont="1" applyAlignment="1">
      <alignment horizontal="right"/>
    </xf>
    <xf numFmtId="2" fontId="6" fillId="0" borderId="0" xfId="0" applyNumberFormat="1" applyFont="1"/>
    <xf numFmtId="0" fontId="5" fillId="0" borderId="5" xfId="0" applyFont="1" applyBorder="1"/>
    <xf numFmtId="0" fontId="6" fillId="0" borderId="6" xfId="0" applyFont="1" applyBorder="1" applyAlignment="1">
      <alignment horizontal="left"/>
    </xf>
    <xf numFmtId="0" fontId="3" fillId="0" borderId="0" xfId="0" applyFont="1"/>
    <xf numFmtId="0" fontId="5" fillId="0" borderId="9" xfId="0" applyFont="1" applyBorder="1"/>
    <xf numFmtId="0" fontId="5" fillId="0" borderId="10" xfId="0" applyFont="1" applyBorder="1"/>
    <xf numFmtId="0" fontId="6" fillId="0" borderId="11" xfId="0" applyFont="1" applyBorder="1" applyAlignment="1">
      <alignment horizontal="left"/>
    </xf>
    <xf numFmtId="0" fontId="6" fillId="0" borderId="12" xfId="0" applyFont="1" applyBorder="1" applyAlignment="1">
      <alignment horizontal="center"/>
    </xf>
    <xf numFmtId="0" fontId="6" fillId="0" borderId="12" xfId="0" applyFont="1" applyBorder="1"/>
    <xf numFmtId="0" fontId="5" fillId="2" borderId="14" xfId="0" applyFont="1" applyFill="1" applyBorder="1"/>
    <xf numFmtId="0" fontId="5" fillId="2" borderId="15" xfId="0" applyFont="1" applyFill="1" applyBorder="1"/>
    <xf numFmtId="0" fontId="6" fillId="2" borderId="15" xfId="0" applyFont="1" applyFill="1" applyBorder="1"/>
    <xf numFmtId="0" fontId="5" fillId="0" borderId="15" xfId="0" applyFont="1" applyBorder="1" applyAlignment="1">
      <alignment horizontal="center"/>
    </xf>
    <xf numFmtId="164" fontId="5" fillId="0" borderId="15" xfId="0" applyNumberFormat="1" applyFont="1" applyBorder="1"/>
    <xf numFmtId="164" fontId="6" fillId="0" borderId="16" xfId="0" applyNumberFormat="1" applyFont="1" applyBorder="1"/>
    <xf numFmtId="0" fontId="5" fillId="0" borderId="17" xfId="0" applyFont="1" applyBorder="1"/>
    <xf numFmtId="0" fontId="5" fillId="0" borderId="18" xfId="0" applyFont="1" applyBorder="1"/>
    <xf numFmtId="0" fontId="5" fillId="0" borderId="1" xfId="0" applyFont="1" applyBorder="1"/>
    <xf numFmtId="0" fontId="5" fillId="0" borderId="1" xfId="0" quotePrefix="1" applyFont="1" applyBorder="1" applyAlignment="1">
      <alignment horizontal="center" vertical="center"/>
    </xf>
    <xf numFmtId="0" fontId="5" fillId="0" borderId="20" xfId="0" applyFont="1" applyBorder="1"/>
    <xf numFmtId="0" fontId="6" fillId="3" borderId="21" xfId="0" applyFont="1" applyFill="1" applyBorder="1"/>
    <xf numFmtId="0" fontId="6" fillId="3" borderId="22" xfId="0" applyFont="1" applyFill="1" applyBorder="1"/>
    <xf numFmtId="0" fontId="6" fillId="3" borderId="25" xfId="0" applyFont="1" applyFill="1" applyBorder="1"/>
    <xf numFmtId="0" fontId="5" fillId="2" borderId="26" xfId="0" applyFont="1" applyFill="1" applyBorder="1"/>
    <xf numFmtId="0" fontId="6" fillId="2" borderId="26" xfId="0" applyFont="1" applyFill="1" applyBorder="1"/>
    <xf numFmtId="0" fontId="5" fillId="0" borderId="26" xfId="0" applyFont="1" applyBorder="1" applyAlignment="1">
      <alignment horizontal="center"/>
    </xf>
    <xf numFmtId="164" fontId="5" fillId="0" borderId="26" xfId="0" applyNumberFormat="1" applyFont="1" applyBorder="1"/>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0" fontId="9" fillId="0" borderId="20" xfId="0" applyFont="1" applyBorder="1"/>
    <xf numFmtId="0" fontId="5" fillId="2" borderId="27" xfId="0" applyFont="1" applyFill="1" applyBorder="1"/>
    <xf numFmtId="0" fontId="12" fillId="0" borderId="1" xfId="0" applyFont="1" applyBorder="1" applyAlignment="1">
      <alignment horizontal="left" vertical="center" wrapText="1" indent="4"/>
    </xf>
    <xf numFmtId="0" fontId="12" fillId="0" borderId="1" xfId="0" applyFont="1" applyBorder="1" applyAlignment="1">
      <alignment horizontal="left" vertical="center" indent="4"/>
    </xf>
    <xf numFmtId="0" fontId="6" fillId="3" borderId="28" xfId="0" applyFont="1" applyFill="1" applyBorder="1"/>
    <xf numFmtId="0" fontId="6" fillId="3" borderId="29" xfId="0" applyFont="1" applyFill="1" applyBorder="1"/>
    <xf numFmtId="0" fontId="6" fillId="3" borderId="30" xfId="0" applyFont="1" applyFill="1" applyBorder="1"/>
    <xf numFmtId="164" fontId="6" fillId="0" borderId="0" xfId="0" applyNumberFormat="1" applyFont="1" applyAlignment="1">
      <alignment horizontal="right"/>
    </xf>
    <xf numFmtId="164" fontId="5" fillId="0" borderId="0" xfId="0" applyNumberFormat="1" applyFont="1" applyAlignment="1">
      <alignment horizontal="right"/>
    </xf>
    <xf numFmtId="0" fontId="5" fillId="0" borderId="31" xfId="0" applyFont="1" applyBorder="1" applyAlignment="1">
      <alignment wrapText="1"/>
    </xf>
    <xf numFmtId="0" fontId="9" fillId="0" borderId="0" xfId="0" applyFont="1" applyAlignment="1">
      <alignment horizontal="center"/>
    </xf>
    <xf numFmtId="0" fontId="6" fillId="0" borderId="13" xfId="0" applyFont="1" applyBorder="1" applyAlignment="1">
      <alignment horizontal="center"/>
    </xf>
    <xf numFmtId="0" fontId="6" fillId="0" borderId="9" xfId="0" applyFont="1" applyBorder="1" applyAlignment="1">
      <alignment horizontal="center"/>
    </xf>
    <xf numFmtId="165" fontId="5" fillId="0" borderId="19" xfId="0" applyNumberFormat="1" applyFont="1" applyBorder="1"/>
    <xf numFmtId="165" fontId="6" fillId="3" borderId="23" xfId="0" applyNumberFormat="1" applyFont="1" applyFill="1" applyBorder="1"/>
    <xf numFmtId="165" fontId="5" fillId="0" borderId="26" xfId="0" applyNumberFormat="1" applyFont="1" applyBorder="1"/>
    <xf numFmtId="165" fontId="5" fillId="0" borderId="1" xfId="0" applyNumberFormat="1" applyFont="1" applyBorder="1"/>
    <xf numFmtId="165" fontId="6" fillId="3" borderId="22" xfId="0" applyNumberFormat="1" applyFont="1" applyFill="1" applyBorder="1"/>
    <xf numFmtId="165" fontId="6" fillId="3" borderId="29" xfId="0" applyNumberFormat="1" applyFont="1" applyFill="1" applyBorder="1"/>
    <xf numFmtId="165" fontId="6" fillId="0" borderId="13" xfId="0" applyNumberFormat="1" applyFont="1" applyBorder="1"/>
    <xf numFmtId="165" fontId="6" fillId="0" borderId="12" xfId="0" applyNumberFormat="1" applyFont="1" applyBorder="1"/>
    <xf numFmtId="165" fontId="6" fillId="0" borderId="12" xfId="0" applyNumberFormat="1" applyFont="1" applyBorder="1" applyAlignment="1">
      <alignment horizontal="right"/>
    </xf>
    <xf numFmtId="165" fontId="6" fillId="0" borderId="0" xfId="0" applyNumberFormat="1" applyFont="1"/>
    <xf numFmtId="165" fontId="5" fillId="0" borderId="1" xfId="0" quotePrefix="1" applyNumberFormat="1" applyFont="1" applyBorder="1"/>
    <xf numFmtId="0" fontId="5" fillId="0" borderId="7" xfId="0" applyFont="1" applyBorder="1" applyAlignment="1">
      <alignment horizontal="center"/>
    </xf>
    <xf numFmtId="0" fontId="5" fillId="0" borderId="8" xfId="0" applyFont="1" applyBorder="1" applyAlignment="1">
      <alignment horizontal="center"/>
    </xf>
    <xf numFmtId="0" fontId="8" fillId="3" borderId="23" xfId="0" applyFont="1" applyFill="1" applyBorder="1" applyAlignment="1">
      <alignment horizontal="right"/>
    </xf>
    <xf numFmtId="0" fontId="8" fillId="3" borderId="24" xfId="0" quotePrefix="1" applyFont="1" applyFill="1" applyBorder="1" applyAlignment="1">
      <alignment horizontal="right"/>
    </xf>
    <xf numFmtId="0" fontId="11" fillId="0" borderId="0" xfId="0" applyFont="1" applyAlignment="1">
      <alignment horizontal="left" wrapText="1"/>
    </xf>
    <xf numFmtId="0" fontId="5" fillId="0" borderId="0" xfId="0" applyFont="1" applyAlignment="1">
      <alignment horizontal="left"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4" xfId="0" applyFont="1" applyBorder="1" applyAlignment="1">
      <alignment horizontal="center"/>
    </xf>
    <xf numFmtId="0" fontId="6" fillId="0" borderId="13"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9" fillId="0" borderId="0" xfId="0" applyFont="1" applyAlignment="1">
      <alignment horizontal="left" wrapText="1"/>
    </xf>
    <xf numFmtId="0" fontId="8" fillId="3" borderId="22" xfId="0" applyFont="1" applyFill="1" applyBorder="1" applyAlignment="1">
      <alignment horizontal="right"/>
    </xf>
    <xf numFmtId="0" fontId="8" fillId="3" borderId="22" xfId="0" quotePrefix="1" applyFont="1" applyFill="1" applyBorder="1" applyAlignment="1">
      <alignment horizontal="right"/>
    </xf>
    <xf numFmtId="0" fontId="8" fillId="3" borderId="29" xfId="0" applyFont="1" applyFill="1" applyBorder="1" applyAlignment="1">
      <alignment horizontal="right"/>
    </xf>
    <xf numFmtId="0" fontId="8" fillId="3" borderId="29" xfId="0" quotePrefix="1"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B1:I94"/>
  <sheetViews>
    <sheetView showGridLines="0" tabSelected="1" zoomScale="85" zoomScaleNormal="85" zoomScaleSheetLayoutView="50" workbookViewId="0"/>
  </sheetViews>
  <sheetFormatPr baseColWidth="10" defaultColWidth="9.140625" defaultRowHeight="15" x14ac:dyDescent="0.25"/>
  <cols>
    <col min="1" max="1" width="2" style="5" customWidth="1"/>
    <col min="2" max="2" width="7.140625" style="5" customWidth="1"/>
    <col min="3" max="3" width="6.85546875" style="5" customWidth="1"/>
    <col min="4" max="4" width="83.7109375" style="5" bestFit="1" customWidth="1"/>
    <col min="5" max="5" width="15" style="6" customWidth="1"/>
    <col min="6" max="6" width="11.85546875" style="5" customWidth="1"/>
    <col min="7" max="7" width="10.85546875" style="4" customWidth="1"/>
    <col min="8" max="8" width="33.5703125" style="5" customWidth="1"/>
    <col min="9" max="9" width="10.28515625" style="9" customWidth="1"/>
    <col min="10" max="256" width="11.42578125" style="5" customWidth="1"/>
    <col min="257" max="16384" width="9.140625" style="5"/>
  </cols>
  <sheetData>
    <row r="1" spans="2:9" x14ac:dyDescent="0.25">
      <c r="B1" s="4" t="s">
        <v>0</v>
      </c>
      <c r="C1" s="4"/>
      <c r="F1" s="7"/>
      <c r="H1" s="8"/>
    </row>
    <row r="2" spans="2:9" ht="6.75" customHeight="1" thickBot="1" x14ac:dyDescent="0.3"/>
    <row r="3" spans="2:9" s="4" customFormat="1" ht="19.5" customHeight="1" thickBot="1" x14ac:dyDescent="0.3">
      <c r="B3" s="10" t="s">
        <v>1</v>
      </c>
      <c r="C3" s="11"/>
      <c r="D3" s="12" t="s">
        <v>2</v>
      </c>
      <c r="E3" s="13"/>
      <c r="H3" s="14"/>
      <c r="I3" s="15"/>
    </row>
    <row r="4" spans="2:9" ht="19.5" customHeight="1" thickBot="1" x14ac:dyDescent="0.3">
      <c r="B4" s="16" t="s">
        <v>3</v>
      </c>
      <c r="D4" s="17" t="s">
        <v>4</v>
      </c>
      <c r="E4" s="6" t="s">
        <v>5</v>
      </c>
      <c r="F4" s="68"/>
      <c r="G4" s="69"/>
      <c r="H4" s="18"/>
    </row>
    <row r="5" spans="2:9" ht="19.5" customHeight="1" thickBot="1" x14ac:dyDescent="0.3">
      <c r="B5" s="16" t="s">
        <v>6</v>
      </c>
      <c r="D5" s="17" t="s">
        <v>7</v>
      </c>
    </row>
    <row r="6" spans="2:9" ht="19.5" customHeight="1" thickBot="1" x14ac:dyDescent="0.3">
      <c r="B6" s="19" t="s">
        <v>8</v>
      </c>
      <c r="C6" s="20"/>
      <c r="D6" s="21"/>
      <c r="E6" s="6" t="s">
        <v>9</v>
      </c>
      <c r="F6" s="79"/>
      <c r="G6" s="80"/>
    </row>
    <row r="7" spans="2:9" ht="6" customHeight="1" thickBot="1" x14ac:dyDescent="0.3"/>
    <row r="8" spans="2:9" ht="15.75" hidden="1" thickBot="1" x14ac:dyDescent="0.3"/>
    <row r="9" spans="2:9" ht="30" customHeight="1" thickBot="1" x14ac:dyDescent="0.3">
      <c r="E9" s="74" t="s">
        <v>10</v>
      </c>
      <c r="F9" s="75"/>
      <c r="G9" s="76"/>
      <c r="H9" s="77" t="s">
        <v>11</v>
      </c>
    </row>
    <row r="10" spans="2:9" s="4" customFormat="1" ht="21.95" customHeight="1" thickBot="1" x14ac:dyDescent="0.3">
      <c r="B10" s="22" t="s">
        <v>12</v>
      </c>
      <c r="C10" s="22" t="s">
        <v>13</v>
      </c>
      <c r="D10" s="23" t="s">
        <v>14</v>
      </c>
      <c r="E10" s="55" t="s">
        <v>15</v>
      </c>
      <c r="F10" s="55" t="s">
        <v>16</v>
      </c>
      <c r="G10" s="56" t="s">
        <v>17</v>
      </c>
      <c r="H10" s="78"/>
      <c r="I10" s="15"/>
    </row>
    <row r="11" spans="2:9" x14ac:dyDescent="0.25">
      <c r="B11" s="24" t="s">
        <v>18</v>
      </c>
      <c r="C11" s="25"/>
      <c r="D11" s="26" t="s">
        <v>19</v>
      </c>
      <c r="E11" s="27"/>
      <c r="F11" s="28"/>
      <c r="G11" s="29"/>
      <c r="H11" s="30"/>
    </row>
    <row r="12" spans="2:9" x14ac:dyDescent="0.25">
      <c r="B12" s="31"/>
      <c r="C12" s="32" t="s">
        <v>20</v>
      </c>
      <c r="D12" s="1" t="s">
        <v>21</v>
      </c>
      <c r="E12" s="33" t="s">
        <v>22</v>
      </c>
      <c r="F12" s="67">
        <v>0</v>
      </c>
      <c r="G12" s="57">
        <f>E12*F12</f>
        <v>0</v>
      </c>
      <c r="H12" s="34"/>
    </row>
    <row r="13" spans="2:9" ht="51.75" customHeight="1" x14ac:dyDescent="0.25">
      <c r="B13" s="31"/>
      <c r="C13" s="32" t="s">
        <v>23</v>
      </c>
      <c r="D13" s="2" t="s">
        <v>24</v>
      </c>
      <c r="E13" s="33">
        <v>1</v>
      </c>
      <c r="F13" s="67">
        <v>0</v>
      </c>
      <c r="G13" s="57">
        <f>E13*F13</f>
        <v>0</v>
      </c>
      <c r="H13" s="34"/>
    </row>
    <row r="14" spans="2:9" ht="45" customHeight="1" x14ac:dyDescent="0.25">
      <c r="B14" s="31"/>
      <c r="C14" s="32" t="s">
        <v>18</v>
      </c>
      <c r="D14" s="3" t="s">
        <v>25</v>
      </c>
      <c r="E14" s="33">
        <v>1</v>
      </c>
      <c r="F14" s="67">
        <v>0</v>
      </c>
      <c r="G14" s="57">
        <f>E14*F14</f>
        <v>0</v>
      </c>
      <c r="H14" s="34"/>
    </row>
    <row r="15" spans="2:9" s="4" customFormat="1" ht="15.75" thickBot="1" x14ac:dyDescent="0.3">
      <c r="B15" s="35"/>
      <c r="C15" s="36"/>
      <c r="D15" s="36"/>
      <c r="E15" s="70" t="s">
        <v>26</v>
      </c>
      <c r="F15" s="71"/>
      <c r="G15" s="58">
        <f>SUM(G12:G14)</f>
        <v>0</v>
      </c>
      <c r="H15" s="37"/>
      <c r="I15" s="15"/>
    </row>
    <row r="16" spans="2:9" x14ac:dyDescent="0.25">
      <c r="B16" s="24" t="s">
        <v>18</v>
      </c>
      <c r="C16" s="38"/>
      <c r="D16" s="39" t="s">
        <v>27</v>
      </c>
      <c r="E16" s="40"/>
      <c r="F16" s="41"/>
      <c r="G16" s="59"/>
      <c r="H16" s="30"/>
    </row>
    <row r="17" spans="2:9" ht="60" x14ac:dyDescent="0.25">
      <c r="B17" s="31"/>
      <c r="C17" s="32" t="s">
        <v>28</v>
      </c>
      <c r="D17" s="42" t="s">
        <v>29</v>
      </c>
      <c r="E17" s="43">
        <v>3</v>
      </c>
      <c r="F17" s="67">
        <v>0</v>
      </c>
      <c r="G17" s="60">
        <f t="shared" ref="G17:G28" si="0">E17*F17</f>
        <v>0</v>
      </c>
      <c r="H17" s="44"/>
    </row>
    <row r="18" spans="2:9" ht="45" x14ac:dyDescent="0.25">
      <c r="B18" s="31"/>
      <c r="C18" s="32" t="s">
        <v>30</v>
      </c>
      <c r="D18" s="42" t="s">
        <v>31</v>
      </c>
      <c r="E18" s="43">
        <v>1</v>
      </c>
      <c r="F18" s="67">
        <v>0</v>
      </c>
      <c r="G18" s="60">
        <f t="shared" si="0"/>
        <v>0</v>
      </c>
      <c r="H18" s="44"/>
    </row>
    <row r="19" spans="2:9" ht="45" x14ac:dyDescent="0.25">
      <c r="B19" s="31"/>
      <c r="C19" s="32" t="s">
        <v>32</v>
      </c>
      <c r="D19" s="42" t="s">
        <v>33</v>
      </c>
      <c r="E19" s="43">
        <v>1</v>
      </c>
      <c r="F19" s="67">
        <v>0</v>
      </c>
      <c r="G19" s="60">
        <f t="shared" si="0"/>
        <v>0</v>
      </c>
      <c r="H19" s="44"/>
    </row>
    <row r="20" spans="2:9" ht="30" x14ac:dyDescent="0.25">
      <c r="B20" s="31"/>
      <c r="C20" s="32" t="s">
        <v>34</v>
      </c>
      <c r="D20" s="2" t="s">
        <v>35</v>
      </c>
      <c r="E20" s="43">
        <v>1</v>
      </c>
      <c r="F20" s="67">
        <v>0</v>
      </c>
      <c r="G20" s="60">
        <f t="shared" si="0"/>
        <v>0</v>
      </c>
      <c r="H20" s="44"/>
    </row>
    <row r="21" spans="2:9" ht="30" x14ac:dyDescent="0.25">
      <c r="B21" s="31"/>
      <c r="C21" s="32" t="s">
        <v>36</v>
      </c>
      <c r="D21" s="2" t="s">
        <v>37</v>
      </c>
      <c r="E21" s="43">
        <v>1</v>
      </c>
      <c r="F21" s="67">
        <v>0</v>
      </c>
      <c r="G21" s="60">
        <f t="shared" si="0"/>
        <v>0</v>
      </c>
      <c r="H21" s="44"/>
    </row>
    <row r="22" spans="2:9" ht="30" x14ac:dyDescent="0.25">
      <c r="B22" s="31"/>
      <c r="C22" s="32" t="s">
        <v>38</v>
      </c>
      <c r="D22" s="2" t="s">
        <v>39</v>
      </c>
      <c r="E22" s="43">
        <v>1</v>
      </c>
      <c r="F22" s="67">
        <v>0</v>
      </c>
      <c r="G22" s="60">
        <f t="shared" si="0"/>
        <v>0</v>
      </c>
      <c r="H22" s="44"/>
    </row>
    <row r="23" spans="2:9" ht="45" x14ac:dyDescent="0.25">
      <c r="B23" s="31"/>
      <c r="C23" s="32" t="s">
        <v>40</v>
      </c>
      <c r="D23" s="2" t="s">
        <v>41</v>
      </c>
      <c r="E23" s="43">
        <v>1</v>
      </c>
      <c r="F23" s="67">
        <v>0</v>
      </c>
      <c r="G23" s="60">
        <f t="shared" si="0"/>
        <v>0</v>
      </c>
      <c r="H23" s="44"/>
    </row>
    <row r="24" spans="2:9" ht="45" x14ac:dyDescent="0.25">
      <c r="B24" s="31"/>
      <c r="C24" s="32" t="s">
        <v>42</v>
      </c>
      <c r="D24" s="2" t="s">
        <v>43</v>
      </c>
      <c r="E24" s="43">
        <v>1</v>
      </c>
      <c r="F24" s="67">
        <v>0</v>
      </c>
      <c r="G24" s="60">
        <f t="shared" si="0"/>
        <v>0</v>
      </c>
      <c r="H24" s="44"/>
    </row>
    <row r="25" spans="2:9" ht="30" x14ac:dyDescent="0.25">
      <c r="B25" s="31"/>
      <c r="C25" s="32" t="s">
        <v>44</v>
      </c>
      <c r="D25" s="2" t="s">
        <v>45</v>
      </c>
      <c r="E25" s="43">
        <v>1</v>
      </c>
      <c r="F25" s="67">
        <v>0</v>
      </c>
      <c r="G25" s="60">
        <f t="shared" si="0"/>
        <v>0</v>
      </c>
      <c r="H25" s="44"/>
    </row>
    <row r="26" spans="2:9" x14ac:dyDescent="0.25">
      <c r="B26" s="31"/>
      <c r="C26" s="32" t="s">
        <v>46</v>
      </c>
      <c r="D26" s="2" t="s">
        <v>47</v>
      </c>
      <c r="E26" s="43">
        <v>3</v>
      </c>
      <c r="F26" s="67">
        <v>0</v>
      </c>
      <c r="G26" s="60">
        <f t="shared" si="0"/>
        <v>0</v>
      </c>
      <c r="H26" s="44"/>
    </row>
    <row r="27" spans="2:9" ht="45" x14ac:dyDescent="0.25">
      <c r="B27" s="31"/>
      <c r="C27" s="32" t="s">
        <v>48</v>
      </c>
      <c r="D27" s="2" t="s">
        <v>49</v>
      </c>
      <c r="E27" s="43">
        <v>40</v>
      </c>
      <c r="F27" s="67">
        <v>0</v>
      </c>
      <c r="G27" s="60">
        <f t="shared" si="0"/>
        <v>0</v>
      </c>
      <c r="H27" s="44"/>
    </row>
    <row r="28" spans="2:9" ht="30" x14ac:dyDescent="0.25">
      <c r="B28" s="31"/>
      <c r="C28" s="32" t="s">
        <v>50</v>
      </c>
      <c r="D28" s="2" t="s">
        <v>51</v>
      </c>
      <c r="E28" s="43">
        <v>4</v>
      </c>
      <c r="F28" s="67">
        <v>0</v>
      </c>
      <c r="G28" s="60">
        <f t="shared" si="0"/>
        <v>0</v>
      </c>
      <c r="H28" s="44"/>
    </row>
    <row r="29" spans="2:9" s="4" customFormat="1" ht="15.75" thickBot="1" x14ac:dyDescent="0.3">
      <c r="B29" s="35"/>
      <c r="C29" s="36"/>
      <c r="D29" s="36"/>
      <c r="E29" s="82" t="s">
        <v>26</v>
      </c>
      <c r="F29" s="83"/>
      <c r="G29" s="61">
        <f>SUM(G17:G28)</f>
        <v>0</v>
      </c>
      <c r="H29" s="37"/>
      <c r="I29" s="15"/>
    </row>
    <row r="30" spans="2:9" x14ac:dyDescent="0.25">
      <c r="B30" s="24" t="s">
        <v>18</v>
      </c>
      <c r="C30" s="38"/>
      <c r="D30" s="39" t="s">
        <v>52</v>
      </c>
      <c r="E30" s="40"/>
      <c r="F30" s="41"/>
      <c r="G30" s="59"/>
      <c r="H30" s="30"/>
    </row>
    <row r="31" spans="2:9" ht="45" x14ac:dyDescent="0.25">
      <c r="B31" s="31"/>
      <c r="C31" s="32" t="s">
        <v>53</v>
      </c>
      <c r="D31" s="2" t="s">
        <v>54</v>
      </c>
      <c r="E31" s="43">
        <v>2</v>
      </c>
      <c r="F31" s="67">
        <v>0</v>
      </c>
      <c r="G31" s="60">
        <f t="shared" ref="G31:G37" si="1">E31*F31</f>
        <v>0</v>
      </c>
      <c r="H31" s="44"/>
    </row>
    <row r="32" spans="2:9" x14ac:dyDescent="0.25">
      <c r="B32" s="31"/>
      <c r="C32" s="32" t="s">
        <v>55</v>
      </c>
      <c r="D32" s="2" t="s">
        <v>56</v>
      </c>
      <c r="E32" s="43">
        <v>1</v>
      </c>
      <c r="F32" s="67">
        <v>0</v>
      </c>
      <c r="G32" s="60">
        <f t="shared" si="1"/>
        <v>0</v>
      </c>
      <c r="H32" s="44"/>
    </row>
    <row r="33" spans="2:9" ht="45" x14ac:dyDescent="0.25">
      <c r="B33" s="31"/>
      <c r="C33" s="32" t="s">
        <v>57</v>
      </c>
      <c r="D33" s="2" t="s">
        <v>58</v>
      </c>
      <c r="E33" s="43">
        <v>2</v>
      </c>
      <c r="F33" s="67">
        <v>0</v>
      </c>
      <c r="G33" s="60">
        <f t="shared" si="1"/>
        <v>0</v>
      </c>
      <c r="H33" s="44"/>
    </row>
    <row r="34" spans="2:9" x14ac:dyDescent="0.25">
      <c r="B34" s="31"/>
      <c r="C34" s="32" t="s">
        <v>59</v>
      </c>
      <c r="D34" s="2" t="s">
        <v>60</v>
      </c>
      <c r="E34" s="43">
        <v>1</v>
      </c>
      <c r="F34" s="67">
        <v>0</v>
      </c>
      <c r="G34" s="60">
        <f t="shared" si="1"/>
        <v>0</v>
      </c>
      <c r="H34" s="44"/>
    </row>
    <row r="35" spans="2:9" ht="15.75" customHeight="1" x14ac:dyDescent="0.25">
      <c r="B35" s="31"/>
      <c r="C35" s="32" t="s">
        <v>61</v>
      </c>
      <c r="D35" s="2" t="s">
        <v>62</v>
      </c>
      <c r="E35" s="43">
        <v>1</v>
      </c>
      <c r="F35" s="67">
        <v>0</v>
      </c>
      <c r="G35" s="60">
        <f t="shared" si="1"/>
        <v>0</v>
      </c>
      <c r="H35" s="44"/>
    </row>
    <row r="36" spans="2:9" ht="30" x14ac:dyDescent="0.25">
      <c r="B36" s="31"/>
      <c r="C36" s="32" t="s">
        <v>63</v>
      </c>
      <c r="D36" s="2" t="s">
        <v>64</v>
      </c>
      <c r="E36" s="43">
        <v>2</v>
      </c>
      <c r="F36" s="67">
        <v>0</v>
      </c>
      <c r="G36" s="60">
        <f t="shared" si="1"/>
        <v>0</v>
      </c>
      <c r="H36" s="44"/>
    </row>
    <row r="37" spans="2:9" ht="45" x14ac:dyDescent="0.25">
      <c r="B37" s="31"/>
      <c r="C37" s="32" t="s">
        <v>65</v>
      </c>
      <c r="D37" s="2" t="s">
        <v>66</v>
      </c>
      <c r="E37" s="43">
        <v>4</v>
      </c>
      <c r="F37" s="67">
        <v>0</v>
      </c>
      <c r="G37" s="60">
        <f t="shared" si="1"/>
        <v>0</v>
      </c>
      <c r="H37" s="44"/>
    </row>
    <row r="38" spans="2:9" s="4" customFormat="1" ht="15.75" thickBot="1" x14ac:dyDescent="0.3">
      <c r="B38" s="35"/>
      <c r="C38" s="36"/>
      <c r="D38" s="36"/>
      <c r="E38" s="82" t="s">
        <v>26</v>
      </c>
      <c r="F38" s="83"/>
      <c r="G38" s="61">
        <f>SUM(G31:G37)</f>
        <v>0</v>
      </c>
      <c r="H38" s="37"/>
      <c r="I38" s="15"/>
    </row>
    <row r="39" spans="2:9" x14ac:dyDescent="0.25">
      <c r="B39" s="24" t="s">
        <v>18</v>
      </c>
      <c r="C39" s="38"/>
      <c r="D39" s="39" t="s">
        <v>67</v>
      </c>
      <c r="E39" s="40"/>
      <c r="F39" s="41"/>
      <c r="G39" s="59"/>
      <c r="H39" s="30"/>
    </row>
    <row r="40" spans="2:9" ht="45" x14ac:dyDescent="0.25">
      <c r="B40" s="31"/>
      <c r="C40" s="32" t="s">
        <v>68</v>
      </c>
      <c r="D40" s="2" t="s">
        <v>69</v>
      </c>
      <c r="E40" s="43">
        <v>1</v>
      </c>
      <c r="F40" s="67">
        <v>0</v>
      </c>
      <c r="G40" s="60">
        <f>E40*F40</f>
        <v>0</v>
      </c>
      <c r="H40" s="44"/>
    </row>
    <row r="41" spans="2:9" ht="30" x14ac:dyDescent="0.25">
      <c r="B41" s="31"/>
      <c r="C41" s="32" t="s">
        <v>70</v>
      </c>
      <c r="D41" s="2" t="s">
        <v>71</v>
      </c>
      <c r="E41" s="43">
        <v>1</v>
      </c>
      <c r="F41" s="67">
        <v>0</v>
      </c>
      <c r="G41" s="60">
        <f>E41*F41</f>
        <v>0</v>
      </c>
      <c r="H41" s="44"/>
    </row>
    <row r="42" spans="2:9" ht="45" x14ac:dyDescent="0.25">
      <c r="B42" s="31"/>
      <c r="C42" s="32" t="s">
        <v>72</v>
      </c>
      <c r="D42" s="2" t="s">
        <v>73</v>
      </c>
      <c r="E42" s="43">
        <v>1</v>
      </c>
      <c r="F42" s="67">
        <v>0</v>
      </c>
      <c r="G42" s="60">
        <f>E42*F42</f>
        <v>0</v>
      </c>
      <c r="H42" s="44"/>
    </row>
    <row r="43" spans="2:9" s="4" customFormat="1" ht="15.75" thickBot="1" x14ac:dyDescent="0.3">
      <c r="B43" s="35"/>
      <c r="C43" s="36"/>
      <c r="D43" s="36"/>
      <c r="E43" s="82" t="s">
        <v>26</v>
      </c>
      <c r="F43" s="83"/>
      <c r="G43" s="61">
        <f>SUM(G40:G42)</f>
        <v>0</v>
      </c>
      <c r="H43" s="37"/>
      <c r="I43" s="15"/>
    </row>
    <row r="44" spans="2:9" x14ac:dyDescent="0.25">
      <c r="B44" s="24" t="s">
        <v>18</v>
      </c>
      <c r="C44" s="38"/>
      <c r="D44" s="39" t="s">
        <v>74</v>
      </c>
      <c r="E44" s="40"/>
      <c r="F44" s="41"/>
      <c r="G44" s="59"/>
      <c r="H44" s="30"/>
    </row>
    <row r="45" spans="2:9" ht="60" x14ac:dyDescent="0.25">
      <c r="B45" s="31"/>
      <c r="C45" s="32" t="s">
        <v>75</v>
      </c>
      <c r="D45" s="2" t="s">
        <v>76</v>
      </c>
      <c r="E45" s="43">
        <v>1</v>
      </c>
      <c r="F45" s="67">
        <v>0</v>
      </c>
      <c r="G45" s="60">
        <f>E45*F45</f>
        <v>0</v>
      </c>
      <c r="H45" s="44"/>
    </row>
    <row r="46" spans="2:9" ht="30" x14ac:dyDescent="0.25">
      <c r="B46" s="31"/>
      <c r="C46" s="32" t="s">
        <v>77</v>
      </c>
      <c r="D46" s="2" t="s">
        <v>78</v>
      </c>
      <c r="E46" s="43">
        <v>1</v>
      </c>
      <c r="F46" s="67">
        <v>0</v>
      </c>
      <c r="G46" s="60">
        <f>E46*F46</f>
        <v>0</v>
      </c>
      <c r="H46" s="44"/>
    </row>
    <row r="47" spans="2:9" ht="50.25" customHeight="1" x14ac:dyDescent="0.25">
      <c r="B47" s="31"/>
      <c r="C47" s="32" t="s">
        <v>79</v>
      </c>
      <c r="D47" s="2" t="s">
        <v>80</v>
      </c>
      <c r="E47" s="43">
        <v>1</v>
      </c>
      <c r="F47" s="67">
        <v>0</v>
      </c>
      <c r="G47" s="60">
        <f>E47*F47</f>
        <v>0</v>
      </c>
      <c r="H47" s="44"/>
    </row>
    <row r="48" spans="2:9" ht="60" x14ac:dyDescent="0.25">
      <c r="B48" s="31"/>
      <c r="C48" s="32" t="s">
        <v>81</v>
      </c>
      <c r="D48" s="2" t="s">
        <v>82</v>
      </c>
      <c r="E48" s="43">
        <v>1</v>
      </c>
      <c r="F48" s="67">
        <v>0</v>
      </c>
      <c r="G48" s="60">
        <f>E48*F48</f>
        <v>0</v>
      </c>
      <c r="H48" s="44"/>
    </row>
    <row r="49" spans="2:9" s="4" customFormat="1" ht="15.75" thickBot="1" x14ac:dyDescent="0.3">
      <c r="B49" s="35"/>
      <c r="C49" s="36"/>
      <c r="D49" s="36"/>
      <c r="E49" s="82" t="s">
        <v>26</v>
      </c>
      <c r="F49" s="83"/>
      <c r="G49" s="61">
        <f>SUM(G45:G47)</f>
        <v>0</v>
      </c>
      <c r="H49" s="37"/>
      <c r="I49" s="15"/>
    </row>
    <row r="50" spans="2:9" x14ac:dyDescent="0.25">
      <c r="B50" s="45" t="s">
        <v>83</v>
      </c>
      <c r="C50" s="38"/>
      <c r="D50" s="39" t="s">
        <v>84</v>
      </c>
      <c r="E50" s="40"/>
      <c r="F50" s="41"/>
      <c r="G50" s="59"/>
      <c r="H50" s="30"/>
    </row>
    <row r="51" spans="2:9" ht="30" x14ac:dyDescent="0.25">
      <c r="B51" s="31"/>
      <c r="C51" s="32" t="s">
        <v>20</v>
      </c>
      <c r="D51" s="42" t="s">
        <v>85</v>
      </c>
      <c r="E51" s="43">
        <v>4</v>
      </c>
      <c r="F51" s="67">
        <v>0</v>
      </c>
      <c r="G51" s="60">
        <f>E51*F51</f>
        <v>0</v>
      </c>
      <c r="H51" s="44"/>
    </row>
    <row r="52" spans="2:9" x14ac:dyDescent="0.25">
      <c r="B52" s="31"/>
      <c r="C52" s="32"/>
      <c r="D52" s="46" t="s">
        <v>86</v>
      </c>
      <c r="E52" s="43"/>
      <c r="F52" s="67"/>
      <c r="G52" s="60"/>
      <c r="H52" s="44"/>
    </row>
    <row r="53" spans="2:9" x14ac:dyDescent="0.25">
      <c r="B53" s="31"/>
      <c r="C53" s="32"/>
      <c r="D53" s="46" t="s">
        <v>87</v>
      </c>
      <c r="E53" s="43"/>
      <c r="F53" s="67"/>
      <c r="G53" s="60"/>
      <c r="H53" s="44"/>
    </row>
    <row r="54" spans="2:9" ht="30" x14ac:dyDescent="0.25">
      <c r="B54" s="31"/>
      <c r="C54" s="32"/>
      <c r="D54" s="46" t="s">
        <v>88</v>
      </c>
      <c r="E54" s="43"/>
      <c r="F54" s="67"/>
      <c r="G54" s="60"/>
      <c r="H54" s="44"/>
    </row>
    <row r="55" spans="2:9" x14ac:dyDescent="0.25">
      <c r="B55" s="31"/>
      <c r="C55" s="32"/>
      <c r="D55" s="46" t="s">
        <v>89</v>
      </c>
      <c r="E55" s="43"/>
      <c r="F55" s="67"/>
      <c r="G55" s="60"/>
      <c r="H55" s="44"/>
    </row>
    <row r="56" spans="2:9" x14ac:dyDescent="0.25">
      <c r="B56" s="31"/>
      <c r="C56" s="32"/>
      <c r="D56" s="46" t="s">
        <v>90</v>
      </c>
      <c r="E56" s="43"/>
      <c r="F56" s="67"/>
      <c r="G56" s="60"/>
      <c r="H56" s="44"/>
    </row>
    <row r="57" spans="2:9" x14ac:dyDescent="0.25">
      <c r="B57" s="31"/>
      <c r="C57" s="32"/>
      <c r="D57" s="46" t="s">
        <v>91</v>
      </c>
      <c r="E57" s="43"/>
      <c r="F57" s="67"/>
      <c r="G57" s="60"/>
      <c r="H57" s="44"/>
    </row>
    <row r="58" spans="2:9" x14ac:dyDescent="0.25">
      <c r="B58" s="31"/>
      <c r="C58" s="32"/>
      <c r="D58" s="46" t="s">
        <v>92</v>
      </c>
      <c r="E58" s="43"/>
      <c r="F58" s="67"/>
      <c r="G58" s="60"/>
      <c r="H58" s="44"/>
    </row>
    <row r="59" spans="2:9" x14ac:dyDescent="0.25">
      <c r="B59" s="31"/>
      <c r="C59" s="32"/>
      <c r="D59" s="46" t="s">
        <v>93</v>
      </c>
      <c r="E59" s="43"/>
      <c r="F59" s="67"/>
      <c r="G59" s="60"/>
      <c r="H59" s="44"/>
    </row>
    <row r="60" spans="2:9" ht="30" x14ac:dyDescent="0.25">
      <c r="B60" s="31"/>
      <c r="C60" s="32"/>
      <c r="D60" s="46" t="s">
        <v>94</v>
      </c>
      <c r="E60" s="43"/>
      <c r="F60" s="67"/>
      <c r="G60" s="60"/>
      <c r="H60" s="44"/>
    </row>
    <row r="61" spans="2:9" ht="30" x14ac:dyDescent="0.25">
      <c r="B61" s="31"/>
      <c r="C61" s="32"/>
      <c r="D61" s="46" t="s">
        <v>95</v>
      </c>
      <c r="E61" s="43"/>
      <c r="F61" s="67"/>
      <c r="G61" s="60"/>
      <c r="H61" s="44"/>
    </row>
    <row r="62" spans="2:9" ht="45" x14ac:dyDescent="0.25">
      <c r="B62" s="31"/>
      <c r="C62" s="32"/>
      <c r="D62" s="46" t="s">
        <v>96</v>
      </c>
      <c r="E62" s="43"/>
      <c r="F62" s="67"/>
      <c r="G62" s="60"/>
      <c r="H62" s="44"/>
    </row>
    <row r="63" spans="2:9" ht="30" x14ac:dyDescent="0.25">
      <c r="B63" s="31"/>
      <c r="C63" s="32"/>
      <c r="D63" s="46" t="s">
        <v>97</v>
      </c>
      <c r="E63" s="43"/>
      <c r="F63" s="67"/>
      <c r="G63" s="60"/>
      <c r="H63" s="44"/>
    </row>
    <row r="64" spans="2:9" ht="30" x14ac:dyDescent="0.25">
      <c r="B64" s="31"/>
      <c r="C64" s="32"/>
      <c r="D64" s="46" t="s">
        <v>98</v>
      </c>
      <c r="E64" s="43"/>
      <c r="F64" s="67"/>
      <c r="G64" s="60"/>
      <c r="H64" s="44"/>
    </row>
    <row r="65" spans="2:8" x14ac:dyDescent="0.25">
      <c r="B65" s="31"/>
      <c r="C65" s="32" t="s">
        <v>23</v>
      </c>
      <c r="D65" s="1" t="s">
        <v>99</v>
      </c>
      <c r="E65" s="43">
        <v>2</v>
      </c>
      <c r="F65" s="67">
        <v>0</v>
      </c>
      <c r="G65" s="60">
        <f>E65*F65</f>
        <v>0</v>
      </c>
      <c r="H65" s="44"/>
    </row>
    <row r="66" spans="2:8" x14ac:dyDescent="0.25">
      <c r="B66" s="31"/>
      <c r="C66" s="32"/>
      <c r="D66" s="47" t="s">
        <v>100</v>
      </c>
      <c r="E66" s="43"/>
      <c r="F66" s="67"/>
      <c r="G66" s="60"/>
      <c r="H66" s="44"/>
    </row>
    <row r="67" spans="2:8" x14ac:dyDescent="0.25">
      <c r="B67" s="31"/>
      <c r="C67" s="32"/>
      <c r="D67" s="47" t="s">
        <v>101</v>
      </c>
      <c r="E67" s="43"/>
      <c r="F67" s="67"/>
      <c r="G67" s="60"/>
      <c r="H67" s="44"/>
    </row>
    <row r="68" spans="2:8" x14ac:dyDescent="0.25">
      <c r="B68" s="31"/>
      <c r="C68" s="32"/>
      <c r="D68" s="1" t="s">
        <v>102</v>
      </c>
      <c r="E68" s="43"/>
      <c r="F68" s="67"/>
      <c r="G68" s="60"/>
      <c r="H68" s="44"/>
    </row>
    <row r="69" spans="2:8" x14ac:dyDescent="0.25">
      <c r="B69" s="31"/>
      <c r="C69" s="32"/>
      <c r="D69" s="1" t="s">
        <v>103</v>
      </c>
      <c r="E69" s="43"/>
      <c r="F69" s="67"/>
      <c r="G69" s="60"/>
      <c r="H69" s="44"/>
    </row>
    <row r="70" spans="2:8" ht="45" x14ac:dyDescent="0.25">
      <c r="B70" s="31"/>
      <c r="C70" s="32"/>
      <c r="D70" s="46" t="s">
        <v>104</v>
      </c>
      <c r="E70" s="43"/>
      <c r="F70" s="67"/>
      <c r="G70" s="60"/>
      <c r="H70" s="44"/>
    </row>
    <row r="71" spans="2:8" x14ac:dyDescent="0.25">
      <c r="B71" s="31"/>
      <c r="C71" s="32"/>
      <c r="D71" s="47" t="s">
        <v>105</v>
      </c>
      <c r="E71" s="43"/>
      <c r="F71" s="67"/>
      <c r="G71" s="60"/>
      <c r="H71" s="44"/>
    </row>
    <row r="72" spans="2:8" ht="30" x14ac:dyDescent="0.25">
      <c r="B72" s="31"/>
      <c r="C72" s="32"/>
      <c r="D72" s="46" t="s">
        <v>106</v>
      </c>
      <c r="E72" s="43"/>
      <c r="F72" s="67"/>
      <c r="G72" s="60"/>
      <c r="H72" s="44"/>
    </row>
    <row r="73" spans="2:8" ht="30" x14ac:dyDescent="0.25">
      <c r="B73" s="31"/>
      <c r="C73" s="32"/>
      <c r="D73" s="46" t="s">
        <v>107</v>
      </c>
      <c r="E73" s="43"/>
      <c r="F73" s="67"/>
      <c r="G73" s="60"/>
      <c r="H73" s="44"/>
    </row>
    <row r="74" spans="2:8" ht="30" x14ac:dyDescent="0.25">
      <c r="B74" s="31"/>
      <c r="C74" s="32"/>
      <c r="D74" s="46" t="s">
        <v>108</v>
      </c>
      <c r="E74" s="43"/>
      <c r="F74" s="67"/>
      <c r="G74" s="60"/>
      <c r="H74" s="44"/>
    </row>
    <row r="75" spans="2:8" ht="45" x14ac:dyDescent="0.25">
      <c r="B75" s="31"/>
      <c r="C75" s="32"/>
      <c r="D75" s="46" t="s">
        <v>109</v>
      </c>
      <c r="E75" s="43"/>
      <c r="F75" s="67"/>
      <c r="G75" s="60"/>
      <c r="H75" s="44"/>
    </row>
    <row r="76" spans="2:8" x14ac:dyDescent="0.25">
      <c r="B76" s="31"/>
      <c r="C76" s="32"/>
      <c r="D76" s="47" t="s">
        <v>110</v>
      </c>
      <c r="E76" s="43"/>
      <c r="F76" s="67"/>
      <c r="G76" s="60"/>
      <c r="H76" s="44"/>
    </row>
    <row r="77" spans="2:8" ht="30" x14ac:dyDescent="0.25">
      <c r="B77" s="31"/>
      <c r="C77" s="32"/>
      <c r="D77" s="46" t="s">
        <v>95</v>
      </c>
      <c r="E77" s="43"/>
      <c r="F77" s="67"/>
      <c r="G77" s="60"/>
      <c r="H77" s="44"/>
    </row>
    <row r="78" spans="2:8" ht="45" x14ac:dyDescent="0.25">
      <c r="B78" s="31"/>
      <c r="C78" s="32"/>
      <c r="D78" s="46" t="s">
        <v>96</v>
      </c>
      <c r="E78" s="43"/>
      <c r="F78" s="67"/>
      <c r="G78" s="60"/>
      <c r="H78" s="44"/>
    </row>
    <row r="79" spans="2:8" ht="30" x14ac:dyDescent="0.25">
      <c r="B79" s="31"/>
      <c r="C79" s="32"/>
      <c r="D79" s="46" t="s">
        <v>111</v>
      </c>
      <c r="E79" s="43"/>
      <c r="F79" s="67"/>
      <c r="G79" s="60"/>
      <c r="H79" s="44"/>
    </row>
    <row r="80" spans="2:8" x14ac:dyDescent="0.25">
      <c r="B80" s="31"/>
      <c r="C80" s="32" t="s">
        <v>18</v>
      </c>
      <c r="D80" s="42" t="s">
        <v>112</v>
      </c>
      <c r="E80" s="43">
        <v>4</v>
      </c>
      <c r="F80" s="67">
        <v>0</v>
      </c>
      <c r="G80" s="60">
        <f t="shared" ref="G80:G85" si="2">E80*F80</f>
        <v>0</v>
      </c>
      <c r="H80" s="44"/>
    </row>
    <row r="81" spans="2:9" x14ac:dyDescent="0.25">
      <c r="B81" s="31"/>
      <c r="C81" s="32" t="s">
        <v>83</v>
      </c>
      <c r="D81" s="42" t="s">
        <v>113</v>
      </c>
      <c r="E81" s="43">
        <v>2</v>
      </c>
      <c r="F81" s="67">
        <v>0</v>
      </c>
      <c r="G81" s="60">
        <f t="shared" si="2"/>
        <v>0</v>
      </c>
      <c r="H81" s="44"/>
    </row>
    <row r="82" spans="2:9" ht="30" x14ac:dyDescent="0.25">
      <c r="B82" s="31"/>
      <c r="C82" s="32" t="s">
        <v>114</v>
      </c>
      <c r="D82" s="42" t="s">
        <v>115</v>
      </c>
      <c r="E82" s="43">
        <v>10</v>
      </c>
      <c r="F82" s="67">
        <v>0</v>
      </c>
      <c r="G82" s="60">
        <f t="shared" si="2"/>
        <v>0</v>
      </c>
      <c r="H82" s="44"/>
    </row>
    <row r="83" spans="2:9" ht="30" x14ac:dyDescent="0.25">
      <c r="B83" s="31"/>
      <c r="C83" s="32" t="s">
        <v>116</v>
      </c>
      <c r="D83" s="42" t="s">
        <v>117</v>
      </c>
      <c r="E83" s="43">
        <v>1</v>
      </c>
      <c r="F83" s="67">
        <v>0</v>
      </c>
      <c r="G83" s="60">
        <f t="shared" si="2"/>
        <v>0</v>
      </c>
      <c r="H83" s="44"/>
    </row>
    <row r="84" spans="2:9" ht="60" x14ac:dyDescent="0.25">
      <c r="B84" s="31"/>
      <c r="C84" s="32" t="s">
        <v>118</v>
      </c>
      <c r="D84" s="42" t="s">
        <v>119</v>
      </c>
      <c r="E84" s="43">
        <v>1</v>
      </c>
      <c r="F84" s="67">
        <v>0</v>
      </c>
      <c r="G84" s="60">
        <f t="shared" si="2"/>
        <v>0</v>
      </c>
      <c r="H84" s="44"/>
    </row>
    <row r="85" spans="2:9" x14ac:dyDescent="0.25">
      <c r="B85" s="31"/>
      <c r="C85" s="32" t="s">
        <v>120</v>
      </c>
      <c r="D85" s="42" t="s">
        <v>121</v>
      </c>
      <c r="E85" s="43">
        <v>1</v>
      </c>
      <c r="F85" s="67">
        <v>0</v>
      </c>
      <c r="G85" s="60">
        <f t="shared" si="2"/>
        <v>0</v>
      </c>
      <c r="H85" s="44"/>
    </row>
    <row r="86" spans="2:9" s="4" customFormat="1" ht="15.75" thickBot="1" x14ac:dyDescent="0.3">
      <c r="B86" s="48"/>
      <c r="C86" s="49"/>
      <c r="D86" s="49"/>
      <c r="E86" s="84" t="s">
        <v>26</v>
      </c>
      <c r="F86" s="85"/>
      <c r="G86" s="62">
        <f>SUM(G51:G85)</f>
        <v>0</v>
      </c>
      <c r="H86" s="50"/>
      <c r="I86" s="15"/>
    </row>
    <row r="87" spans="2:9" ht="26.25" customHeight="1" thickBot="1" x14ac:dyDescent="0.3">
      <c r="B87" s="81"/>
      <c r="C87" s="81"/>
      <c r="D87" s="81"/>
      <c r="F87" s="51" t="s">
        <v>122</v>
      </c>
      <c r="G87" s="63">
        <f>G15+G29+G38+G43+G49+G86</f>
        <v>0</v>
      </c>
      <c r="H87" s="5" t="s">
        <v>123</v>
      </c>
    </row>
    <row r="88" spans="2:9" ht="15.75" thickBot="1" x14ac:dyDescent="0.3">
      <c r="B88" s="81"/>
      <c r="C88" s="73"/>
      <c r="D88" s="73"/>
      <c r="F88" s="51" t="s">
        <v>124</v>
      </c>
      <c r="G88" s="64">
        <f>+G87*0.22</f>
        <v>0</v>
      </c>
    </row>
    <row r="89" spans="2:9" ht="15.75" thickBot="1" x14ac:dyDescent="0.3">
      <c r="B89" s="73"/>
      <c r="C89" s="73"/>
      <c r="D89" s="73"/>
      <c r="F89" s="51" t="s">
        <v>125</v>
      </c>
      <c r="G89" s="65">
        <v>0</v>
      </c>
    </row>
    <row r="90" spans="2:9" ht="15.75" thickBot="1" x14ac:dyDescent="0.3">
      <c r="B90" s="72"/>
      <c r="C90" s="73"/>
      <c r="D90" s="73"/>
      <c r="F90" s="52"/>
      <c r="G90" s="66"/>
    </row>
    <row r="91" spans="2:9" ht="15.75" thickBot="1" x14ac:dyDescent="0.3">
      <c r="B91" s="73"/>
      <c r="C91" s="73"/>
      <c r="D91" s="73"/>
      <c r="F91" s="51" t="s">
        <v>126</v>
      </c>
      <c r="G91" s="64">
        <f>SUM(G87:G90)</f>
        <v>0</v>
      </c>
    </row>
    <row r="93" spans="2:9" x14ac:dyDescent="0.25">
      <c r="D93" s="53"/>
    </row>
    <row r="94" spans="2:9" ht="20.25" customHeight="1" x14ac:dyDescent="0.25">
      <c r="D94" s="54" t="s">
        <v>127</v>
      </c>
    </row>
  </sheetData>
  <mergeCells count="13">
    <mergeCell ref="F4:G4"/>
    <mergeCell ref="E15:F15"/>
    <mergeCell ref="B90:D91"/>
    <mergeCell ref="E9:G9"/>
    <mergeCell ref="H9:H10"/>
    <mergeCell ref="F6:G6"/>
    <mergeCell ref="B88:D89"/>
    <mergeCell ref="E29:F29"/>
    <mergeCell ref="B87:D87"/>
    <mergeCell ref="E38:F38"/>
    <mergeCell ref="E43:F43"/>
    <mergeCell ref="E49:F49"/>
    <mergeCell ref="E86:F86"/>
  </mergeCells>
  <phoneticPr fontId="1" type="noConversion"/>
  <pageMargins left="0.24" right="0.25" top="0.48" bottom="0.25" header="0.48" footer="0.19"/>
  <pageSetup paperSize="9" scale="64" fitToHeight="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SOLPED Adjuntos" ma:contentTypeID="0x010100B4B4CE179047FF4AB6FD947275AFB14600127E099D1D6BF445A29D6F68B822DBC7" ma:contentTypeVersion="9" ma:contentTypeDescription="" ma:contentTypeScope="" ma:versionID="7707b1902b2a66907497ad7ebf0b47ff">
  <xsd:schema xmlns:xsd="http://www.w3.org/2001/XMLSchema" xmlns:xs="http://www.w3.org/2001/XMLSchema" xmlns:p="http://schemas.microsoft.com/office/2006/metadata/properties" xmlns:ns2="72d6e3e9-9b86-411a-bf2f-bc5778bde0d5" targetNamespace="http://schemas.microsoft.com/office/2006/metadata/properties" ma:root="true" ma:fieldsID="6368b6311ee89b177154a50eb7aea9c5" ns2:_="">
    <xsd:import namespace="72d6e3e9-9b86-411a-bf2f-bc5778bde0d5"/>
    <xsd:element name="properties">
      <xsd:complexType>
        <xsd:sequence>
          <xsd:element name="documentManagement">
            <xsd:complexType>
              <xsd:all>
                <xsd:element ref="ns2:SOLPED_x0020_ref"/>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6e3e9-9b86-411a-bf2f-bc5778bde0d5" elementFormDefault="qualified">
    <xsd:import namespace="http://schemas.microsoft.com/office/2006/documentManagement/types"/>
    <xsd:import namespace="http://schemas.microsoft.com/office/infopath/2007/PartnerControls"/>
    <xsd:element name="SOLPED_x0020_ref" ma:index="8" ma:displayName="SOLPED ref" ma:list="{89970579-c4e4-4a08-876c-edf99a7cffcd}" ma:internalName="SOLPED_x0020_ref" ma:readOnly="false" ma:showField="N_x00B0__x0020_SOLPED" ma:web="72d6e3e9-9b86-411a-bf2f-bc5778bde0d5">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B8470E-2EE1-4AA1-98F6-B86978AD0BAD}">
  <ds:schemaRefs>
    <ds:schemaRef ds:uri="http://schemas.microsoft.com/sharepoint/v3/contenttype/forms"/>
  </ds:schemaRefs>
</ds:datastoreItem>
</file>

<file path=customXml/itemProps2.xml><?xml version="1.0" encoding="utf-8"?>
<ds:datastoreItem xmlns:ds="http://schemas.openxmlformats.org/officeDocument/2006/customXml" ds:itemID="{BC36B72D-BC2F-4092-A5D5-8F484803EE2F}">
  <ds:schemaRefs>
    <ds:schemaRef ds:uri="http://schemas.microsoft.com/office/2006/metadata/longProperties"/>
  </ds:schemaRefs>
</ds:datastoreItem>
</file>

<file path=customXml/itemProps3.xml><?xml version="1.0" encoding="utf-8"?>
<ds:datastoreItem xmlns:ds="http://schemas.openxmlformats.org/officeDocument/2006/customXml" ds:itemID="{2DB2C3BE-DCC2-43DA-BD15-B4E2BA162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6e3e9-9b86-411a-bf2f-bc5778bde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FORMULARIO de Presupuestacion</vt:lpstr>
      <vt:lpstr>'FORMULARIO de Presupuestacion'!Área_de_impresión</vt:lpstr>
      <vt:lpstr>'FORMULARIO de Presupuestacion'!Títulos_a_imprimir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Graciela Fraire</dc:creator>
  <cp:keywords/>
  <dc:description/>
  <cp:lastModifiedBy>Graciela Fraire</cp:lastModifiedBy>
  <cp:revision/>
  <dcterms:created xsi:type="dcterms:W3CDTF">1996-10-14T23:33:28Z</dcterms:created>
  <dcterms:modified xsi:type="dcterms:W3CDTF">2021-10-25T19:40:13Z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PED ref">
    <vt:lpwstr>116</vt:lpwstr>
  </property>
</Properties>
</file>